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mowienia_Publiczne\Ania Majewska\POSTĘPOWANIA 2020\PN 44 LOGOTERMY\DO OTWARCIA\SIWZ I OGŁOSZENIE\"/>
    </mc:Choice>
  </mc:AlternateContent>
  <bookViews>
    <workbookView xWindow="0" yWindow="0" windowWidth="20730" windowHeight="11760"/>
  </bookViews>
  <sheets>
    <sheet name="formularz" sheetId="2" r:id="rId1"/>
  </sheets>
  <calcPr calcId="162913"/>
</workbook>
</file>

<file path=xl/calcChain.xml><?xml version="1.0" encoding="utf-8"?>
<calcChain xmlns="http://schemas.openxmlformats.org/spreadsheetml/2006/main">
  <c r="E4" i="2" l="1"/>
  <c r="F4" i="2" s="1"/>
  <c r="F5" i="2" s="1"/>
  <c r="D31" i="2" s="1"/>
  <c r="E5" i="2" l="1"/>
  <c r="B11" i="2" l="1"/>
  <c r="A24" i="2" l="1"/>
  <c r="A31" i="2"/>
  <c r="D18" i="2"/>
  <c r="F18" i="2" l="1"/>
  <c r="H18" i="2" l="1"/>
  <c r="B31" i="2" s="1"/>
  <c r="C31" i="2" s="1"/>
  <c r="E31" i="2" s="1"/>
  <c r="B24" i="2" l="1"/>
  <c r="C24" i="2" s="1"/>
</calcChain>
</file>

<file path=xl/sharedStrings.xml><?xml version="1.0" encoding="utf-8"?>
<sst xmlns="http://schemas.openxmlformats.org/spreadsheetml/2006/main" count="48" uniqueCount="43">
  <si>
    <r>
      <t>R</t>
    </r>
    <r>
      <rPr>
        <b/>
        <vertAlign val="subscript"/>
        <sz val="10"/>
        <rFont val="Times New Roman"/>
        <family val="1"/>
        <charset val="238"/>
      </rPr>
      <t>zn</t>
    </r>
    <r>
      <rPr>
        <b/>
        <sz val="10"/>
        <rFont val="Times New Roman"/>
        <family val="1"/>
        <charset val="238"/>
      </rPr>
      <t xml:space="preserve"> – (zł) </t>
    </r>
    <r>
      <rPr>
        <sz val="10"/>
        <rFont val="Times New Roman"/>
        <family val="1"/>
        <charset val="238"/>
      </rPr>
      <t>godzinowa stawka robocizny kosztorysowej z narzutami kosztów pośrednich  i zysku, wyliczona zgodnie ze wzorem:</t>
    </r>
  </si>
  <si>
    <t>Godzinowa stawka robocizny kosztorysowej w zł, bez narzutów</t>
  </si>
  <si>
    <t>Wskaźnik narzutów kosztów pośrednich w % liczony od R i S</t>
  </si>
  <si>
    <t>Wskaźnik narzutów zysku w % liczony od R, S i Kp</t>
  </si>
  <si>
    <r>
      <t>R</t>
    </r>
    <r>
      <rPr>
        <b/>
        <vertAlign val="subscript"/>
        <sz val="10"/>
        <rFont val="Times New Roman"/>
        <family val="1"/>
        <charset val="238"/>
      </rPr>
      <t xml:space="preserve">zn  </t>
    </r>
    <r>
      <rPr>
        <b/>
        <sz val="10"/>
        <rFont val="Times New Roman"/>
        <family val="1"/>
        <charset val="238"/>
      </rPr>
      <t xml:space="preserve">= R </t>
    </r>
    <r>
      <rPr>
        <sz val="10"/>
        <rFont val="Times New Roman"/>
        <family val="1"/>
        <charset val="238"/>
      </rPr>
      <t>+</t>
    </r>
    <r>
      <rPr>
        <b/>
        <sz val="10"/>
        <rFont val="Times New Roman"/>
        <family val="1"/>
        <charset val="238"/>
      </rPr>
      <t xml:space="preserve"> (R </t>
    </r>
    <r>
      <rPr>
        <sz val="10"/>
        <rFont val="Times New Roman"/>
        <family val="1"/>
        <charset val="238"/>
      </rPr>
      <t>x</t>
    </r>
    <r>
      <rPr>
        <b/>
        <sz val="10"/>
        <rFont val="Times New Roman"/>
        <family val="1"/>
        <charset val="238"/>
      </rPr>
      <t xml:space="preserve"> Kp)</t>
    </r>
    <r>
      <rPr>
        <sz val="10"/>
        <rFont val="Times New Roman"/>
        <family val="1"/>
        <charset val="238"/>
      </rPr>
      <t xml:space="preserve"> +</t>
    </r>
    <r>
      <rPr>
        <b/>
        <sz val="10"/>
        <rFont val="Times New Roman"/>
        <family val="1"/>
        <charset val="238"/>
      </rPr>
      <t xml:space="preserve"> (R</t>
    </r>
    <r>
      <rPr>
        <sz val="10"/>
        <rFont val="Times New Roman"/>
        <family val="1"/>
        <charset val="238"/>
      </rPr>
      <t>+</t>
    </r>
    <r>
      <rPr>
        <b/>
        <sz val="10"/>
        <rFont val="Times New Roman"/>
        <family val="1"/>
        <charset val="238"/>
      </rPr>
      <t xml:space="preserve"> (R </t>
    </r>
    <r>
      <rPr>
        <sz val="10"/>
        <rFont val="Times New Roman"/>
        <family val="1"/>
        <charset val="238"/>
      </rPr>
      <t>x</t>
    </r>
    <r>
      <rPr>
        <b/>
        <sz val="10"/>
        <rFont val="Times New Roman"/>
        <family val="1"/>
        <charset val="238"/>
      </rPr>
      <t xml:space="preserve"> Kp)) </t>
    </r>
    <r>
      <rPr>
        <sz val="10"/>
        <rFont val="Times New Roman"/>
        <family val="1"/>
        <charset val="238"/>
      </rPr>
      <t>x</t>
    </r>
    <r>
      <rPr>
        <b/>
        <sz val="10"/>
        <rFont val="Times New Roman"/>
        <family val="1"/>
        <charset val="238"/>
      </rPr>
      <t xml:space="preserve"> Z</t>
    </r>
  </si>
  <si>
    <r>
      <t>Cn (zł) – cena ofertowa netto ( Cn = R</t>
    </r>
    <r>
      <rPr>
        <b/>
        <vertAlign val="subscript"/>
        <sz val="10"/>
        <color theme="1"/>
        <rFont val="Times New Roman"/>
        <family val="1"/>
        <charset val="238"/>
      </rPr>
      <t>zn</t>
    </r>
    <r>
      <rPr>
        <b/>
        <sz val="10"/>
        <color theme="1"/>
        <rFont val="Times New Roman"/>
        <family val="1"/>
        <charset val="238"/>
      </rPr>
      <t xml:space="preserve"> x ILr – g)</t>
    </r>
  </si>
  <si>
    <t>VAT %</t>
  </si>
  <si>
    <t>Cn +VAT</t>
  </si>
  <si>
    <t>R – (zł)</t>
  </si>
  <si>
    <t>Kp – (%)</t>
  </si>
  <si>
    <t>Z – (%)</t>
  </si>
  <si>
    <r>
      <t>R</t>
    </r>
    <r>
      <rPr>
        <b/>
        <vertAlign val="subscript"/>
        <sz val="10"/>
        <color theme="1"/>
        <rFont val="Times New Roman"/>
        <family val="1"/>
        <charset val="238"/>
      </rPr>
      <t>zn</t>
    </r>
    <r>
      <rPr>
        <b/>
        <sz val="10"/>
        <color theme="1"/>
        <rFont val="Times New Roman"/>
        <family val="1"/>
        <charset val="238"/>
      </rPr>
      <t xml:space="preserve"> – (zł)</t>
    </r>
  </si>
  <si>
    <t>ILr g (godz.)</t>
  </si>
  <si>
    <t>Cn (zł)</t>
  </si>
  <si>
    <t>%</t>
  </si>
  <si>
    <t>C (zł)</t>
  </si>
  <si>
    <t>Wartość brutto części zamiennych zł</t>
  </si>
  <si>
    <t>(z tabeli nr 2)</t>
  </si>
  <si>
    <t xml:space="preserve"> (1+2)</t>
  </si>
  <si>
    <t>kwoty netto za cały czas trwania umowy</t>
  </si>
  <si>
    <t>kwota brutto za cały czas trwania umowy</t>
  </si>
  <si>
    <t>Szacunkowa wartość części zamiennych</t>
  </si>
  <si>
    <t>Wartość brutto</t>
  </si>
  <si>
    <t xml:space="preserve">Szacunkowa ilość roboczogodzin </t>
  </si>
  <si>
    <t>Wartość brutto zł</t>
  </si>
  <si>
    <t xml:space="preserve">ilość </t>
  </si>
  <si>
    <t>Wartość brutto za usuwanie awarii  zł</t>
  </si>
  <si>
    <t>ciepłomierze, logotermy</t>
  </si>
  <si>
    <t>razem:</t>
  </si>
  <si>
    <t xml:space="preserve"> logotermy</t>
  </si>
  <si>
    <t>Stawka  /netto /ryczałtowa  za przegląd 2 razy w roku</t>
  </si>
  <si>
    <t>krotność w czasie trwania umowy</t>
  </si>
  <si>
    <t>tabela 1 przegląd</t>
  </si>
  <si>
    <t xml:space="preserve">tabela 2 (części zamienne) </t>
  </si>
  <si>
    <t>Wartość brutto za usuwanie awarii zł</t>
  </si>
  <si>
    <t>Wartość oferty za usuwanie awarii brutto zł</t>
  </si>
  <si>
    <t>(3+4)</t>
  </si>
  <si>
    <t>tabela 3 (usuwanie awarii)</t>
  </si>
  <si>
    <t>tabela nr 4 (podsumowanie danych)</t>
  </si>
  <si>
    <t>Wartość brutto za przeglądy zł</t>
  </si>
  <si>
    <t xml:space="preserve">tabela nr 5  wartość ofert brutto </t>
  </si>
  <si>
    <t>(z tabeli nr 3)</t>
  </si>
  <si>
    <t>kwota brutto za cały czas trwania umowy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</si>
</sst>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bscript"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vertAlign val="subscript"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/>
    </xf>
    <xf numFmtId="0" fontId="8" fillId="0" borderId="9" xfId="0" applyFont="1" applyBorder="1" applyAlignment="1">
      <alignment vertical="top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/>
    </xf>
    <xf numFmtId="0" fontId="3" fillId="0" borderId="7" xfId="0" applyFont="1" applyBorder="1" applyAlignment="1">
      <alignment wrapText="1"/>
    </xf>
    <xf numFmtId="4" fontId="3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9" fontId="3" fillId="0" borderId="1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0" fillId="0" borderId="0" xfId="0" applyNumberFormat="1"/>
    <xf numFmtId="0" fontId="8" fillId="0" borderId="10" xfId="0" applyFont="1" applyBorder="1" applyAlignment="1">
      <alignment horizontal="center" vertical="top"/>
    </xf>
    <xf numFmtId="0" fontId="0" fillId="0" borderId="8" xfId="0" applyBorder="1"/>
    <xf numFmtId="0" fontId="8" fillId="0" borderId="11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wrapText="1"/>
    </xf>
    <xf numFmtId="4" fontId="3" fillId="2" borderId="7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 wrapText="1"/>
    </xf>
    <xf numFmtId="10" fontId="3" fillId="2" borderId="6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</cellXfs>
  <cellStyles count="4">
    <cellStyle name="Normalny" xfId="0" builtinId="0"/>
    <cellStyle name="Normalny 2" xfId="1"/>
    <cellStyle name="Normalny 2 2" xfId="2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7" workbookViewId="0">
      <selection activeCell="B10" sqref="B10"/>
    </sheetView>
  </sheetViews>
  <sheetFormatPr defaultRowHeight="15" x14ac:dyDescent="0.25"/>
  <cols>
    <col min="1" max="1" width="32.28515625" customWidth="1"/>
    <col min="2" max="2" width="18.85546875" customWidth="1"/>
    <col min="3" max="3" width="21.85546875" customWidth="1"/>
    <col min="4" max="4" width="18.85546875" customWidth="1"/>
    <col min="5" max="5" width="13.7109375" customWidth="1"/>
    <col min="6" max="6" width="19.5703125" customWidth="1"/>
    <col min="7" max="7" width="10" bestFit="1" customWidth="1"/>
    <col min="8" max="8" width="10.85546875" bestFit="1" customWidth="1"/>
    <col min="11" max="11" width="12.140625" customWidth="1"/>
  </cols>
  <sheetData>
    <row r="1" spans="1:8" ht="15.75" thickBot="1" x14ac:dyDescent="0.3">
      <c r="A1" s="20" t="s">
        <v>32</v>
      </c>
      <c r="B1" s="20"/>
      <c r="C1" s="20"/>
      <c r="D1" s="20"/>
      <c r="E1" s="20"/>
      <c r="F1" s="20"/>
      <c r="G1" s="20"/>
    </row>
    <row r="2" spans="1:8" ht="15.75" thickBot="1" x14ac:dyDescent="0.3">
      <c r="A2" s="48">
        <v>1</v>
      </c>
      <c r="B2" s="27">
        <v>2</v>
      </c>
      <c r="C2" s="27">
        <v>3</v>
      </c>
      <c r="D2" s="27">
        <v>4</v>
      </c>
      <c r="E2" s="47">
        <v>5</v>
      </c>
      <c r="F2" s="27">
        <v>6</v>
      </c>
      <c r="G2" s="45">
        <v>7</v>
      </c>
    </row>
    <row r="3" spans="1:8" ht="39" thickBot="1" x14ac:dyDescent="0.3">
      <c r="A3" s="28" t="s">
        <v>29</v>
      </c>
      <c r="B3" s="46"/>
      <c r="C3" s="29" t="s">
        <v>25</v>
      </c>
      <c r="D3" s="30" t="s">
        <v>31</v>
      </c>
      <c r="E3" s="30" t="s">
        <v>19</v>
      </c>
      <c r="F3" s="30" t="s">
        <v>20</v>
      </c>
      <c r="G3" s="31" t="s">
        <v>6</v>
      </c>
    </row>
    <row r="4" spans="1:8" ht="27" thickBot="1" x14ac:dyDescent="0.3">
      <c r="A4" s="32" t="s">
        <v>30</v>
      </c>
      <c r="B4" s="50"/>
      <c r="C4" s="34">
        <v>222</v>
      </c>
      <c r="D4" s="36">
        <v>2</v>
      </c>
      <c r="E4" s="33">
        <f>ROUND(B4*D4*C4,2)</f>
        <v>0</v>
      </c>
      <c r="F4" s="33">
        <f>ROUND(E4*1.08,2)</f>
        <v>0</v>
      </c>
      <c r="G4" s="35">
        <v>0.08</v>
      </c>
    </row>
    <row r="5" spans="1:8" ht="15.75" thickBot="1" x14ac:dyDescent="0.3">
      <c r="A5" s="20"/>
      <c r="B5" s="37"/>
      <c r="C5" s="37"/>
      <c r="D5" s="36" t="s">
        <v>28</v>
      </c>
      <c r="E5" s="38">
        <f>E4</f>
        <v>0</v>
      </c>
      <c r="F5" s="39">
        <f>F4</f>
        <v>0</v>
      </c>
      <c r="G5" s="37"/>
    </row>
    <row r="7" spans="1:8" ht="15.75" thickBot="1" x14ac:dyDescent="0.3">
      <c r="A7" s="20" t="s">
        <v>33</v>
      </c>
      <c r="B7" s="20"/>
      <c r="C7" s="20"/>
      <c r="D7" s="20"/>
      <c r="E7" s="20"/>
      <c r="F7" s="20"/>
      <c r="G7" s="20"/>
    </row>
    <row r="8" spans="1:8" ht="15.75" thickBot="1" x14ac:dyDescent="0.3">
      <c r="A8" s="48">
        <v>1</v>
      </c>
      <c r="B8" s="27">
        <v>2</v>
      </c>
    </row>
    <row r="9" spans="1:8" ht="26.25" thickBot="1" x14ac:dyDescent="0.3">
      <c r="A9" s="28" t="s">
        <v>27</v>
      </c>
      <c r="B9" s="30" t="s">
        <v>42</v>
      </c>
    </row>
    <row r="10" spans="1:8" ht="15.75" thickBot="1" x14ac:dyDescent="0.3">
      <c r="A10" s="49" t="s">
        <v>21</v>
      </c>
      <c r="B10" s="33">
        <v>224142.9</v>
      </c>
    </row>
    <row r="11" spans="1:8" ht="15.75" thickBot="1" x14ac:dyDescent="0.3">
      <c r="A11" s="20"/>
      <c r="B11" s="38">
        <f>B10</f>
        <v>224142.9</v>
      </c>
    </row>
    <row r="12" spans="1:8" x14ac:dyDescent="0.25">
      <c r="A12" s="20"/>
      <c r="B12" s="37"/>
      <c r="C12" s="37"/>
      <c r="D12" s="40"/>
      <c r="E12" s="41"/>
      <c r="F12" s="41"/>
      <c r="G12" s="42"/>
    </row>
    <row r="13" spans="1:8" ht="15.75" thickBot="1" x14ac:dyDescent="0.3">
      <c r="A13" s="1" t="s">
        <v>37</v>
      </c>
      <c r="B13" s="2"/>
      <c r="C13" s="2"/>
      <c r="D13" s="2"/>
      <c r="E13" s="2"/>
      <c r="F13" s="2"/>
      <c r="G13" s="2"/>
      <c r="H13" s="2"/>
    </row>
    <row r="14" spans="1:8" ht="90.75" x14ac:dyDescent="0.25">
      <c r="A14" s="3"/>
      <c r="B14" s="4"/>
      <c r="C14" s="4"/>
      <c r="D14" s="5" t="s">
        <v>0</v>
      </c>
      <c r="E14" s="53" t="s">
        <v>23</v>
      </c>
      <c r="F14" s="6"/>
      <c r="G14" s="6"/>
      <c r="H14" s="4"/>
    </row>
    <row r="15" spans="1:8" ht="46.5" customHeight="1" x14ac:dyDescent="0.25">
      <c r="A15" s="7" t="s">
        <v>1</v>
      </c>
      <c r="B15" s="8" t="s">
        <v>2</v>
      </c>
      <c r="C15" s="8" t="s">
        <v>3</v>
      </c>
      <c r="D15" s="9" t="s">
        <v>4</v>
      </c>
      <c r="E15" s="54"/>
      <c r="F15" s="10" t="s">
        <v>5</v>
      </c>
      <c r="G15" s="10"/>
      <c r="H15" s="8" t="s">
        <v>22</v>
      </c>
    </row>
    <row r="16" spans="1:8" ht="15.75" thickBot="1" x14ac:dyDescent="0.3">
      <c r="A16" s="11"/>
      <c r="B16" s="12"/>
      <c r="C16" s="12"/>
      <c r="D16" s="13"/>
      <c r="E16" s="55"/>
      <c r="F16" s="12"/>
      <c r="G16" s="14" t="s">
        <v>6</v>
      </c>
      <c r="H16" s="13" t="s">
        <v>7</v>
      </c>
    </row>
    <row r="17" spans="1:11" ht="15.75" thickBot="1" x14ac:dyDescent="0.3">
      <c r="A17" s="15" t="s">
        <v>8</v>
      </c>
      <c r="B17" s="14" t="s">
        <v>9</v>
      </c>
      <c r="C17" s="14" t="s">
        <v>10</v>
      </c>
      <c r="D17" s="14" t="s">
        <v>11</v>
      </c>
      <c r="E17" s="14" t="s">
        <v>12</v>
      </c>
      <c r="F17" s="14" t="s">
        <v>13</v>
      </c>
      <c r="G17" s="14" t="s">
        <v>14</v>
      </c>
      <c r="H17" s="14" t="s">
        <v>15</v>
      </c>
    </row>
    <row r="18" spans="1:11" ht="15.75" thickBot="1" x14ac:dyDescent="0.3">
      <c r="A18" s="51"/>
      <c r="B18" s="52"/>
      <c r="C18" s="52"/>
      <c r="D18" s="13">
        <f>ROUND(A18*(1+B18)*(1+C18),2)</f>
        <v>0</v>
      </c>
      <c r="E18" s="14">
        <v>4500</v>
      </c>
      <c r="F18" s="17">
        <f>ROUND(D18*E18,2)</f>
        <v>0</v>
      </c>
      <c r="G18" s="16">
        <v>0.08</v>
      </c>
      <c r="H18" s="18">
        <f>ROUND(F18*1.08,2)</f>
        <v>0</v>
      </c>
    </row>
    <row r="20" spans="1:11" ht="15.75" thickBot="1" x14ac:dyDescent="0.3">
      <c r="A20" s="19" t="s">
        <v>38</v>
      </c>
      <c r="B20" s="20"/>
      <c r="C20" s="20"/>
    </row>
    <row r="21" spans="1:11" ht="25.5" x14ac:dyDescent="0.25">
      <c r="A21" s="43" t="s">
        <v>16</v>
      </c>
      <c r="B21" s="6" t="s">
        <v>26</v>
      </c>
      <c r="C21" s="21" t="s">
        <v>24</v>
      </c>
      <c r="D21" s="22"/>
      <c r="E21" s="23"/>
    </row>
    <row r="22" spans="1:11" ht="15.75" thickBot="1" x14ac:dyDescent="0.3">
      <c r="A22" s="26" t="s">
        <v>17</v>
      </c>
      <c r="B22" s="14" t="s">
        <v>41</v>
      </c>
      <c r="C22" s="15" t="s">
        <v>18</v>
      </c>
      <c r="D22" s="23"/>
      <c r="E22" s="23"/>
    </row>
    <row r="23" spans="1:11" ht="15.75" thickBot="1" x14ac:dyDescent="0.3">
      <c r="A23" s="15">
        <v>1</v>
      </c>
      <c r="B23" s="14">
        <v>2</v>
      </c>
      <c r="C23" s="15">
        <v>3</v>
      </c>
      <c r="D23" s="24"/>
      <c r="E23" s="25"/>
    </row>
    <row r="24" spans="1:11" x14ac:dyDescent="0.25">
      <c r="A24" s="56">
        <f>B11</f>
        <v>224142.9</v>
      </c>
      <c r="B24" s="56">
        <f>H18</f>
        <v>0</v>
      </c>
      <c r="C24" s="58">
        <f>A24+B24</f>
        <v>224142.9</v>
      </c>
      <c r="D24" s="22"/>
      <c r="E24" s="22"/>
    </row>
    <row r="25" spans="1:11" ht="15.75" thickBot="1" x14ac:dyDescent="0.3">
      <c r="A25" s="57"/>
      <c r="B25" s="57"/>
      <c r="C25" s="59"/>
      <c r="D25" s="22"/>
      <c r="E25" s="22"/>
    </row>
    <row r="26" spans="1:11" x14ac:dyDescent="0.25">
      <c r="K26" s="44"/>
    </row>
    <row r="27" spans="1:11" ht="15.75" thickBot="1" x14ac:dyDescent="0.3">
      <c r="A27" s="19" t="s">
        <v>40</v>
      </c>
      <c r="B27" s="20"/>
      <c r="C27" s="20"/>
    </row>
    <row r="28" spans="1:11" ht="25.5" x14ac:dyDescent="0.25">
      <c r="A28" s="21" t="s">
        <v>16</v>
      </c>
      <c r="B28" s="6" t="s">
        <v>34</v>
      </c>
      <c r="C28" s="21" t="s">
        <v>35</v>
      </c>
      <c r="D28" s="21" t="s">
        <v>39</v>
      </c>
      <c r="E28" s="21" t="s">
        <v>24</v>
      </c>
    </row>
    <row r="29" spans="1:11" ht="15.75" thickBot="1" x14ac:dyDescent="0.3">
      <c r="A29" s="26" t="s">
        <v>17</v>
      </c>
      <c r="B29" s="14"/>
      <c r="C29" s="26" t="s">
        <v>18</v>
      </c>
      <c r="D29" s="26"/>
      <c r="E29" s="26" t="s">
        <v>36</v>
      </c>
    </row>
    <row r="30" spans="1:11" ht="15.75" thickBot="1" x14ac:dyDescent="0.3">
      <c r="A30" s="26">
        <v>1</v>
      </c>
      <c r="B30" s="14">
        <v>2</v>
      </c>
      <c r="C30" s="26">
        <v>3</v>
      </c>
      <c r="D30" s="26">
        <v>4</v>
      </c>
      <c r="E30" s="26">
        <v>5</v>
      </c>
    </row>
    <row r="31" spans="1:11" x14ac:dyDescent="0.25">
      <c r="A31" s="56">
        <f>B11</f>
        <v>224142.9</v>
      </c>
      <c r="B31" s="56">
        <f>H18</f>
        <v>0</v>
      </c>
      <c r="C31" s="58">
        <f>A31+B31</f>
        <v>224142.9</v>
      </c>
      <c r="D31" s="58">
        <f>F5</f>
        <v>0</v>
      </c>
      <c r="E31" s="58">
        <f>C31+D31</f>
        <v>224142.9</v>
      </c>
    </row>
    <row r="32" spans="1:11" ht="15.75" thickBot="1" x14ac:dyDescent="0.3">
      <c r="A32" s="57"/>
      <c r="B32" s="57"/>
      <c r="C32" s="59"/>
      <c r="D32" s="59"/>
      <c r="E32" s="59"/>
    </row>
  </sheetData>
  <mergeCells count="9">
    <mergeCell ref="E14:E16"/>
    <mergeCell ref="A24:A25"/>
    <mergeCell ref="B24:B25"/>
    <mergeCell ref="C24:C25"/>
    <mergeCell ref="A31:A32"/>
    <mergeCell ref="B31:B32"/>
    <mergeCell ref="C31:C32"/>
    <mergeCell ref="D31:D32"/>
    <mergeCell ref="E31:E32"/>
  </mergeCells>
  <pageMargins left="0" right="0" top="0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Bartosiewicz</dc:creator>
  <cp:lastModifiedBy>Marta Pawlaczyk</cp:lastModifiedBy>
  <cp:lastPrinted>2020-07-03T12:01:49Z</cp:lastPrinted>
  <dcterms:created xsi:type="dcterms:W3CDTF">2017-04-11T09:01:44Z</dcterms:created>
  <dcterms:modified xsi:type="dcterms:W3CDTF">2020-07-03T12:03:27Z</dcterms:modified>
</cp:coreProperties>
</file>